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.5_Internet\Downloads\"/>
    </mc:Choice>
  </mc:AlternateContent>
  <xr:revisionPtr revIDLastSave="0" documentId="8_{85124424-43BC-4851-A499-D33146B7BAB5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1" hidden="1">Tabelle2!$O$7:$O$9</definedName>
    <definedName name="_xlnm.Print_Area" localSheetId="1">Tabelle2!$A$1:$M$27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H14" i="2"/>
  <c r="H13" i="2"/>
  <c r="H12" i="2"/>
  <c r="H11" i="2"/>
  <c r="H10" i="2"/>
  <c r="H9" i="2"/>
  <c r="H8" i="2"/>
  <c r="E15" i="2"/>
  <c r="E14" i="2"/>
  <c r="E13" i="2"/>
  <c r="E12" i="2"/>
  <c r="E11" i="2"/>
  <c r="E10" i="2"/>
  <c r="E9" i="2"/>
  <c r="E8" i="2"/>
  <c r="I14" i="2" l="1"/>
  <c r="I8" i="2"/>
  <c r="I10" i="2" l="1"/>
  <c r="I13" i="2"/>
  <c r="I9" i="2"/>
  <c r="I12" i="2"/>
  <c r="I15" i="2"/>
  <c r="I11" i="2"/>
  <c r="L16" i="2"/>
  <c r="G13" i="2"/>
  <c r="J13" i="2" s="1"/>
  <c r="G14" i="2"/>
  <c r="J14" i="2" s="1"/>
  <c r="G8" i="2"/>
  <c r="J8" i="2" s="1"/>
  <c r="G9" i="2"/>
  <c r="J9" i="2" s="1"/>
  <c r="G10" i="2"/>
  <c r="J10" i="2" s="1"/>
  <c r="G11" i="2"/>
  <c r="J11" i="2" s="1"/>
  <c r="G12" i="2"/>
  <c r="J12" i="2" s="1"/>
  <c r="G15" i="2"/>
  <c r="J15" i="2" s="1"/>
  <c r="D16" i="2"/>
  <c r="F16" i="2"/>
  <c r="M15" i="2" l="1"/>
  <c r="M10" i="2"/>
  <c r="M13" i="2"/>
  <c r="M12" i="2"/>
  <c r="M14" i="2"/>
  <c r="M11" i="2"/>
  <c r="M9" i="2"/>
  <c r="K15" i="2"/>
  <c r="K13" i="2"/>
  <c r="H16" i="2"/>
  <c r="M8" i="2"/>
  <c r="E16" i="2"/>
  <c r="J16" i="2"/>
  <c r="G16" i="2"/>
  <c r="K11" i="2" l="1"/>
  <c r="K10" i="2"/>
  <c r="K14" i="2"/>
  <c r="K9" i="2"/>
  <c r="K12" i="2"/>
  <c r="K8" i="2"/>
  <c r="I16" i="2"/>
  <c r="M16" i="2" l="1"/>
</calcChain>
</file>

<file path=xl/sharedStrings.xml><?xml version="1.0" encoding="utf-8"?>
<sst xmlns="http://schemas.openxmlformats.org/spreadsheetml/2006/main" count="33" uniqueCount="30">
  <si>
    <t>Name PK</t>
  </si>
  <si>
    <t>Std/Wo</t>
  </si>
  <si>
    <t>Einkommen</t>
  </si>
  <si>
    <t xml:space="preserve"> </t>
  </si>
  <si>
    <t>Stundesatz</t>
  </si>
  <si>
    <t>Spalte1</t>
  </si>
  <si>
    <t>Name Tagespflegeperson</t>
  </si>
  <si>
    <t>Bemerkung:</t>
  </si>
  <si>
    <t>Aktualisiert:</t>
  </si>
  <si>
    <t>Regelmäßige
 Betreuungszeiten</t>
  </si>
  <si>
    <t>Unregelmäßige
 Betreuungszeiten Einzelstundenabrechnung (E'std)</t>
  </si>
  <si>
    <t>Einkommen ges.
(zu versteuerndes)</t>
  </si>
  <si>
    <t>G E'std/Wo**</t>
  </si>
  <si>
    <t>** G E'std = Gesamte Einzelstunden des Monats werden durch 4 geteilt, damit die Formel für die BAP angewendet werden kann.</t>
  </si>
  <si>
    <t>BAP ges.****</t>
  </si>
  <si>
    <t>Einzel-Std./Mon</t>
  </si>
  <si>
    <t>kommunale Zuschüsse 
(Monatsbeitrag)</t>
  </si>
  <si>
    <t xml:space="preserve">  </t>
  </si>
  <si>
    <t>Mehrbedarf</t>
  </si>
  <si>
    <t>Zu versteuerndes Einkommen ohne Mehrbedarf</t>
  </si>
  <si>
    <t>LG E'std/Mon***</t>
  </si>
  <si>
    <t>Laufende
 Geldleistung (LG)*</t>
  </si>
  <si>
    <t xml:space="preserve"> Nach §23 Abs. 2 SGB VIII.</t>
  </si>
  <si>
    <t>Monat:</t>
  </si>
  <si>
    <t xml:space="preserve">**** BAP = Betriebsausgabenpauschale = 400 EUR x wöchentl. Betreuungszeit / 40. </t>
  </si>
  <si>
    <t xml:space="preserve">Höchstgrenze der Betriebsausgabenpauschale liegt bei 400,- Euro im Monat pro Kind. </t>
  </si>
  <si>
    <t>* LG (Laufende Geldleistung) = Stunden pro Woche x Stundesatz (8,20) EUR x 4,3 (durchschnittl. Wochen pro Monat) + ggf. Mehrbedarf.</t>
  </si>
  <si>
    <t>*** LG = Einzelstunden im Monat x Stundesatz (8,20) €.</t>
  </si>
  <si>
    <t>Stundensatz 8,20 €</t>
  </si>
  <si>
    <t>Mehrbedarf wird auf die Förderleistung ( 3,76 € bei 8,20 € /Std.) berechnet.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</si>
</sst>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/>
    <xf numFmtId="0" fontId="7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center" textRotation="90"/>
    </xf>
    <xf numFmtId="0" fontId="2" fillId="0" borderId="2" xfId="0" applyFont="1" applyFill="1" applyBorder="1" applyAlignment="1">
      <alignment horizontal="center" textRotation="90"/>
    </xf>
    <xf numFmtId="164" fontId="8" fillId="0" borderId="0" xfId="0" applyNumberFormat="1" applyFont="1"/>
    <xf numFmtId="0" fontId="5" fillId="0" borderId="1" xfId="0" applyNumberFormat="1" applyFont="1" applyBorder="1" applyProtection="1"/>
    <xf numFmtId="164" fontId="5" fillId="0" borderId="1" xfId="0" applyNumberFormat="1" applyFont="1" applyBorder="1" applyProtection="1"/>
    <xf numFmtId="165" fontId="4" fillId="0" borderId="0" xfId="0" applyNumberFormat="1" applyFont="1" applyBorder="1"/>
    <xf numFmtId="0" fontId="5" fillId="0" borderId="0" xfId="0" applyFont="1" applyBorder="1"/>
    <xf numFmtId="0" fontId="5" fillId="0" borderId="0" xfId="0" applyNumberFormat="1" applyFont="1" applyBorder="1" applyProtection="1"/>
    <xf numFmtId="165" fontId="5" fillId="0" borderId="0" xfId="0" applyNumberFormat="1" applyFont="1" applyBorder="1" applyProtection="1"/>
    <xf numFmtId="164" fontId="5" fillId="0" borderId="0" xfId="0" applyNumberFormat="1" applyFont="1" applyBorder="1" applyProtection="1"/>
    <xf numFmtId="165" fontId="6" fillId="0" borderId="0" xfId="0" applyNumberFormat="1" applyFont="1" applyBorder="1" applyProtection="1"/>
    <xf numFmtId="0" fontId="0" fillId="0" borderId="0" xfId="0" applyAlignment="1" applyProtection="1">
      <protection locked="0"/>
    </xf>
    <xf numFmtId="0" fontId="7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0" fillId="0" borderId="3" xfId="0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textRotation="90" wrapText="1"/>
    </xf>
    <xf numFmtId="14" fontId="0" fillId="0" borderId="0" xfId="0" applyNumberFormat="1" applyFill="1" applyAlignment="1" applyProtection="1">
      <protection locked="0"/>
    </xf>
    <xf numFmtId="14" fontId="9" fillId="0" borderId="0" xfId="0" applyNumberFormat="1" applyFont="1" applyAlignment="1"/>
    <xf numFmtId="0" fontId="9" fillId="0" borderId="0" xfId="0" applyFont="1" applyAlignment="1"/>
    <xf numFmtId="164" fontId="5" fillId="0" borderId="5" xfId="0" applyNumberFormat="1" applyFont="1" applyBorder="1" applyProtection="1"/>
    <xf numFmtId="165" fontId="4" fillId="0" borderId="1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 applyProtection="1"/>
    <xf numFmtId="165" fontId="6" fillId="0" borderId="6" xfId="0" applyNumberFormat="1" applyFont="1" applyBorder="1" applyProtection="1"/>
    <xf numFmtId="0" fontId="2" fillId="0" borderId="1" xfId="0" applyFont="1" applyBorder="1" applyAlignment="1">
      <alignment horizontal="center" textRotation="90" wrapText="1"/>
    </xf>
    <xf numFmtId="164" fontId="4" fillId="2" borderId="1" xfId="0" applyNumberFormat="1" applyFont="1" applyFill="1" applyBorder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>
      <alignment horizontal="center"/>
    </xf>
    <xf numFmtId="9" fontId="0" fillId="0" borderId="0" xfId="0" applyNumberFormat="1"/>
    <xf numFmtId="9" fontId="7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textRotation="90"/>
    </xf>
    <xf numFmtId="9" fontId="7" fillId="0" borderId="14" xfId="0" applyNumberFormat="1" applyFont="1" applyBorder="1"/>
    <xf numFmtId="0" fontId="2" fillId="0" borderId="12" xfId="0" applyFont="1" applyBorder="1"/>
    <xf numFmtId="0" fontId="7" fillId="0" borderId="14" xfId="0" applyFont="1" applyBorder="1"/>
    <xf numFmtId="0" fontId="2" fillId="0" borderId="13" xfId="0" applyFont="1" applyBorder="1" applyAlignment="1">
      <alignment horizontal="center" textRotation="90"/>
    </xf>
    <xf numFmtId="164" fontId="7" fillId="2" borderId="1" xfId="0" applyNumberFormat="1" applyFont="1" applyFill="1" applyBorder="1" applyProtection="1">
      <protection locked="0"/>
    </xf>
    <xf numFmtId="14" fontId="0" fillId="0" borderId="3" xfId="0" applyNumberFormat="1" applyFill="1" applyBorder="1" applyAlignment="1" applyProtection="1">
      <protection locked="0"/>
    </xf>
    <xf numFmtId="0" fontId="7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3" xfId="0" applyNumberForma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3" xfId="0" applyBorder="1" applyAlignment="1"/>
    <xf numFmtId="0" fontId="2" fillId="0" borderId="8" xfId="0" applyFont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2" borderId="0" xfId="0" applyFill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</cellXfs>
  <cellStyles count="1">
    <cellStyle name="Standard" xfId="0" builtinId="0"/>
  </cellStyles>
  <dxfs count="2"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e1" displayName="Liste1" ref="O7:O9" totalsRowShown="0" headerRowDxfId="1">
  <autoFilter ref="O7:O9" xr:uid="{00000000-0009-0000-0100-000001000000}"/>
  <tableColumns count="1">
    <tableColumn id="1" xr3:uid="{00000000-0010-0000-0000-000001000000}" name="Spalte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tabSelected="1" topLeftCell="A6" zoomScale="115" zoomScaleNormal="115" workbookViewId="0">
      <selection activeCell="B18" sqref="B18"/>
    </sheetView>
  </sheetViews>
  <sheetFormatPr baseColWidth="10" defaultRowHeight="12.5" x14ac:dyDescent="0.25"/>
  <cols>
    <col min="1" max="1" width="21.81640625" customWidth="1"/>
    <col min="2" max="3" width="7.453125" customWidth="1"/>
    <col min="4" max="4" width="5.7265625" customWidth="1"/>
    <col min="5" max="5" width="11.7265625" customWidth="1"/>
    <col min="6" max="6" width="5.7265625" customWidth="1"/>
    <col min="7" max="7" width="7.81640625" customWidth="1"/>
    <col min="8" max="8" width="14.26953125" customWidth="1"/>
    <col min="9" max="9" width="13.453125" customWidth="1"/>
    <col min="10" max="10" width="14.81640625" customWidth="1"/>
    <col min="11" max="11" width="10.7265625" hidden="1" customWidth="1"/>
    <col min="12" max="12" width="10.7265625" customWidth="1"/>
    <col min="13" max="13" width="17.1796875" customWidth="1"/>
    <col min="15" max="17" width="11.453125" customWidth="1"/>
    <col min="18" max="18" width="7.54296875" customWidth="1"/>
    <col min="19" max="19" width="11.453125" customWidth="1"/>
  </cols>
  <sheetData>
    <row r="1" spans="1:18" ht="18" x14ac:dyDescent="0.4">
      <c r="A1" s="50" t="s">
        <v>2</v>
      </c>
      <c r="B1" s="50"/>
      <c r="C1" s="50"/>
      <c r="D1" s="51"/>
      <c r="E1" s="61" t="s">
        <v>6</v>
      </c>
      <c r="F1" s="54"/>
      <c r="G1" s="54"/>
      <c r="J1" s="28"/>
      <c r="K1" s="28"/>
      <c r="L1" s="28"/>
    </row>
    <row r="2" spans="1:18" ht="18.5" thickBot="1" x14ac:dyDescent="0.45">
      <c r="A2" s="1"/>
      <c r="B2" s="1"/>
      <c r="C2" s="39"/>
      <c r="D2" s="2"/>
      <c r="E2" s="62" t="s">
        <v>3</v>
      </c>
      <c r="F2" s="63"/>
      <c r="G2" s="63"/>
      <c r="I2" s="49" t="s">
        <v>23</v>
      </c>
      <c r="J2" s="48"/>
      <c r="K2" s="48"/>
      <c r="L2" s="48"/>
    </row>
    <row r="3" spans="1:18" ht="18.5" thickTop="1" x14ac:dyDescent="0.4">
      <c r="A3" s="1"/>
      <c r="B3" s="1"/>
      <c r="C3" s="39"/>
      <c r="D3" s="25"/>
      <c r="E3" s="25"/>
      <c r="F3" s="52"/>
      <c r="G3" s="52"/>
      <c r="H3" s="52"/>
    </row>
    <row r="4" spans="1:18" x14ac:dyDescent="0.25">
      <c r="D4" s="57" t="s">
        <v>9</v>
      </c>
      <c r="E4" s="58"/>
      <c r="F4" s="57" t="s">
        <v>10</v>
      </c>
      <c r="G4" s="60"/>
      <c r="H4" s="58"/>
      <c r="I4" s="53"/>
      <c r="J4" s="54"/>
      <c r="K4" s="54"/>
      <c r="L4" s="54"/>
      <c r="M4" s="54"/>
    </row>
    <row r="5" spans="1:18" x14ac:dyDescent="0.25">
      <c r="D5" s="55"/>
      <c r="E5" s="59"/>
      <c r="F5" s="55"/>
      <c r="G5" s="56"/>
      <c r="H5" s="59"/>
      <c r="I5" s="55"/>
      <c r="J5" s="56"/>
      <c r="K5" s="56"/>
      <c r="L5" s="56"/>
      <c r="M5" s="56"/>
    </row>
    <row r="6" spans="1:18" ht="104.25" customHeight="1" x14ac:dyDescent="0.3">
      <c r="A6" s="44" t="s">
        <v>0</v>
      </c>
      <c r="B6" s="10" t="s">
        <v>28</v>
      </c>
      <c r="C6" s="46" t="s">
        <v>18</v>
      </c>
      <c r="D6" s="42" t="s">
        <v>1</v>
      </c>
      <c r="E6" s="36" t="s">
        <v>21</v>
      </c>
      <c r="F6" s="10" t="s">
        <v>15</v>
      </c>
      <c r="G6" s="10" t="s">
        <v>12</v>
      </c>
      <c r="H6" s="10" t="s">
        <v>20</v>
      </c>
      <c r="I6" s="10" t="s">
        <v>2</v>
      </c>
      <c r="J6" s="10" t="s">
        <v>14</v>
      </c>
      <c r="K6" s="10" t="s">
        <v>19</v>
      </c>
      <c r="L6" s="36" t="s">
        <v>16</v>
      </c>
      <c r="M6" s="27" t="s">
        <v>11</v>
      </c>
      <c r="O6" s="11" t="s">
        <v>4</v>
      </c>
      <c r="P6" s="11"/>
      <c r="R6" s="8" t="s">
        <v>18</v>
      </c>
    </row>
    <row r="7" spans="1:18" ht="15.5" x14ac:dyDescent="0.35">
      <c r="A7" s="9" t="s">
        <v>3</v>
      </c>
      <c r="B7" s="45"/>
      <c r="C7" s="43"/>
      <c r="D7" s="5"/>
      <c r="E7" s="5"/>
      <c r="F7" s="7"/>
      <c r="G7" s="7"/>
      <c r="H7" s="7"/>
      <c r="I7" s="7"/>
      <c r="J7" s="7"/>
      <c r="K7" s="7"/>
      <c r="L7" s="7"/>
      <c r="M7" s="7"/>
      <c r="O7" s="12" t="s">
        <v>5</v>
      </c>
      <c r="R7" s="40">
        <v>0.25</v>
      </c>
    </row>
    <row r="8" spans="1:18" ht="15.5" x14ac:dyDescent="0.35">
      <c r="A8" s="22" t="s">
        <v>17</v>
      </c>
      <c r="B8" s="47">
        <v>8.1999999999999993</v>
      </c>
      <c r="C8" s="41"/>
      <c r="D8" s="23"/>
      <c r="E8" s="6">
        <f t="shared" ref="E8:E15" si="0">IF(C8&gt;0,((D8*8.2)+D8*3.76*C8)*4.3,D8*B8*4.3)</f>
        <v>0</v>
      </c>
      <c r="F8" s="24"/>
      <c r="G8" s="13">
        <f>F8/4</f>
        <v>0</v>
      </c>
      <c r="H8" s="14">
        <f t="shared" ref="H8:H15" si="1">IF(C8&gt;0,(F8*8.2)+F8*3.76*C8,F8*B8)</f>
        <v>0</v>
      </c>
      <c r="I8" s="14">
        <f>E8+H8</f>
        <v>0</v>
      </c>
      <c r="J8" s="14">
        <f>IF(400/40*(D8+G8)&gt;=400,400,400/40*(D8+G8))</f>
        <v>0</v>
      </c>
      <c r="K8" s="14">
        <f>I8-J8</f>
        <v>0</v>
      </c>
      <c r="L8" s="37"/>
      <c r="M8" s="14">
        <f>I8-J8+L8</f>
        <v>0</v>
      </c>
      <c r="O8" s="3">
        <v>8.1999999999999993</v>
      </c>
      <c r="R8" s="40">
        <v>0.5</v>
      </c>
    </row>
    <row r="9" spans="1:18" ht="15.5" x14ac:dyDescent="0.35">
      <c r="A9" s="22"/>
      <c r="B9" s="47">
        <v>8.1999999999999993</v>
      </c>
      <c r="C9" s="41"/>
      <c r="D9" s="23"/>
      <c r="E9" s="6">
        <f t="shared" si="0"/>
        <v>0</v>
      </c>
      <c r="F9" s="24"/>
      <c r="G9" s="13">
        <f t="shared" ref="G9:G15" si="2">F9/4</f>
        <v>0</v>
      </c>
      <c r="H9" s="14">
        <f t="shared" si="1"/>
        <v>0</v>
      </c>
      <c r="I9" s="14">
        <f t="shared" ref="I9:I15" si="3">E9+H9</f>
        <v>0</v>
      </c>
      <c r="J9" s="14">
        <f t="shared" ref="J9:J15" si="4">IF(400/40*(D9+G9)&gt;=400,400,400/40*(D9+G9))</f>
        <v>0</v>
      </c>
      <c r="K9" s="14">
        <f t="shared" ref="K9:K15" si="5">I9-J9</f>
        <v>0</v>
      </c>
      <c r="L9" s="37"/>
      <c r="M9" s="14">
        <f t="shared" ref="M9:M15" si="6">I9-J9+L9</f>
        <v>0</v>
      </c>
      <c r="O9" s="3"/>
      <c r="R9" s="40">
        <v>0.75</v>
      </c>
    </row>
    <row r="10" spans="1:18" ht="15.5" x14ac:dyDescent="0.35">
      <c r="A10" s="22"/>
      <c r="B10" s="47">
        <v>8.1999999999999993</v>
      </c>
      <c r="C10" s="41"/>
      <c r="D10" s="23"/>
      <c r="E10" s="6">
        <f t="shared" si="0"/>
        <v>0</v>
      </c>
      <c r="F10" s="24"/>
      <c r="G10" s="13">
        <f t="shared" si="2"/>
        <v>0</v>
      </c>
      <c r="H10" s="14">
        <f t="shared" si="1"/>
        <v>0</v>
      </c>
      <c r="I10" s="14">
        <f t="shared" si="3"/>
        <v>0</v>
      </c>
      <c r="J10" s="14">
        <f t="shared" si="4"/>
        <v>0</v>
      </c>
      <c r="K10" s="14">
        <f t="shared" si="5"/>
        <v>0</v>
      </c>
      <c r="L10" s="37"/>
      <c r="M10" s="14">
        <f t="shared" si="6"/>
        <v>0</v>
      </c>
      <c r="R10" s="40">
        <v>1</v>
      </c>
    </row>
    <row r="11" spans="1:18" ht="15.5" x14ac:dyDescent="0.35">
      <c r="A11" s="22"/>
      <c r="B11" s="47">
        <v>8.1999999999999993</v>
      </c>
      <c r="C11" s="41"/>
      <c r="D11" s="23"/>
      <c r="E11" s="6">
        <f t="shared" si="0"/>
        <v>0</v>
      </c>
      <c r="F11" s="24"/>
      <c r="G11" s="13">
        <f t="shared" si="2"/>
        <v>0</v>
      </c>
      <c r="H11" s="14">
        <f t="shared" si="1"/>
        <v>0</v>
      </c>
      <c r="I11" s="14">
        <f t="shared" si="3"/>
        <v>0</v>
      </c>
      <c r="J11" s="14">
        <f t="shared" si="4"/>
        <v>0</v>
      </c>
      <c r="K11" s="14">
        <f t="shared" si="5"/>
        <v>0</v>
      </c>
      <c r="L11" s="37"/>
      <c r="M11" s="14">
        <f t="shared" si="6"/>
        <v>0</v>
      </c>
      <c r="R11" s="40">
        <v>1.25</v>
      </c>
    </row>
    <row r="12" spans="1:18" ht="15.5" x14ac:dyDescent="0.35">
      <c r="A12" s="22"/>
      <c r="B12" s="47">
        <v>8.1999999999999993</v>
      </c>
      <c r="C12" s="41"/>
      <c r="D12" s="23"/>
      <c r="E12" s="6">
        <f t="shared" si="0"/>
        <v>0</v>
      </c>
      <c r="F12" s="24"/>
      <c r="G12" s="13">
        <f t="shared" si="2"/>
        <v>0</v>
      </c>
      <c r="H12" s="14">
        <f t="shared" si="1"/>
        <v>0</v>
      </c>
      <c r="I12" s="14">
        <f t="shared" si="3"/>
        <v>0</v>
      </c>
      <c r="J12" s="14">
        <f t="shared" si="4"/>
        <v>0</v>
      </c>
      <c r="K12" s="14">
        <f t="shared" si="5"/>
        <v>0</v>
      </c>
      <c r="L12" s="37"/>
      <c r="M12" s="14">
        <f t="shared" si="6"/>
        <v>0</v>
      </c>
      <c r="R12" s="40">
        <v>1.5</v>
      </c>
    </row>
    <row r="13" spans="1:18" ht="15.5" x14ac:dyDescent="0.35">
      <c r="A13" s="22"/>
      <c r="B13" s="47">
        <v>8.1999999999999993</v>
      </c>
      <c r="C13" s="41"/>
      <c r="D13" s="23"/>
      <c r="E13" s="6">
        <f t="shared" si="0"/>
        <v>0</v>
      </c>
      <c r="F13" s="24"/>
      <c r="G13" s="13">
        <f t="shared" si="2"/>
        <v>0</v>
      </c>
      <c r="H13" s="14">
        <f t="shared" si="1"/>
        <v>0</v>
      </c>
      <c r="I13" s="14">
        <f t="shared" si="3"/>
        <v>0</v>
      </c>
      <c r="J13" s="14">
        <f t="shared" si="4"/>
        <v>0</v>
      </c>
      <c r="K13" s="14">
        <f t="shared" si="5"/>
        <v>0</v>
      </c>
      <c r="L13" s="37"/>
      <c r="M13" s="14">
        <f t="shared" si="6"/>
        <v>0</v>
      </c>
      <c r="R13" s="40">
        <v>1.75</v>
      </c>
    </row>
    <row r="14" spans="1:18" ht="15.5" x14ac:dyDescent="0.35">
      <c r="A14" s="22"/>
      <c r="B14" s="47">
        <v>8.1999999999999993</v>
      </c>
      <c r="C14" s="41"/>
      <c r="D14" s="23"/>
      <c r="E14" s="6">
        <f t="shared" si="0"/>
        <v>0</v>
      </c>
      <c r="F14" s="24"/>
      <c r="G14" s="13">
        <f t="shared" si="2"/>
        <v>0</v>
      </c>
      <c r="H14" s="14">
        <f t="shared" si="1"/>
        <v>0</v>
      </c>
      <c r="I14" s="14">
        <f t="shared" si="3"/>
        <v>0</v>
      </c>
      <c r="J14" s="14">
        <f t="shared" si="4"/>
        <v>0</v>
      </c>
      <c r="K14" s="14">
        <f t="shared" si="5"/>
        <v>0</v>
      </c>
      <c r="L14" s="37"/>
      <c r="M14" s="14">
        <f t="shared" si="6"/>
        <v>0</v>
      </c>
      <c r="R14" s="40">
        <v>2</v>
      </c>
    </row>
    <row r="15" spans="1:18" ht="15.5" x14ac:dyDescent="0.35">
      <c r="A15" s="22"/>
      <c r="B15" s="47">
        <v>8.1999999999999993</v>
      </c>
      <c r="C15" s="41"/>
      <c r="D15" s="23"/>
      <c r="E15" s="6">
        <f t="shared" si="0"/>
        <v>0</v>
      </c>
      <c r="F15" s="24"/>
      <c r="G15" s="13">
        <f t="shared" si="2"/>
        <v>0</v>
      </c>
      <c r="H15" s="14">
        <f t="shared" si="1"/>
        <v>0</v>
      </c>
      <c r="I15" s="14">
        <f t="shared" si="3"/>
        <v>0</v>
      </c>
      <c r="J15" s="14">
        <f t="shared" si="4"/>
        <v>0</v>
      </c>
      <c r="K15" s="14">
        <f t="shared" si="5"/>
        <v>0</v>
      </c>
      <c r="L15" s="37"/>
      <c r="M15" s="14">
        <f t="shared" si="6"/>
        <v>0</v>
      </c>
    </row>
    <row r="16" spans="1:18" ht="16" thickBot="1" x14ac:dyDescent="0.4">
      <c r="A16" s="8"/>
      <c r="B16" s="8"/>
      <c r="C16" s="8"/>
      <c r="D16" s="5">
        <f t="shared" ref="D16:M16" si="7">SUM(D8:D15)</f>
        <v>0</v>
      </c>
      <c r="E16" s="32">
        <f t="shared" si="7"/>
        <v>0</v>
      </c>
      <c r="F16" s="33">
        <f t="shared" si="7"/>
        <v>0</v>
      </c>
      <c r="G16" s="13">
        <f t="shared" si="7"/>
        <v>0</v>
      </c>
      <c r="H16" s="34">
        <f t="shared" si="7"/>
        <v>0</v>
      </c>
      <c r="I16" s="14">
        <f t="shared" si="7"/>
        <v>0</v>
      </c>
      <c r="J16" s="31">
        <f t="shared" si="7"/>
        <v>0</v>
      </c>
      <c r="K16" s="31"/>
      <c r="L16" s="31">
        <f t="shared" si="7"/>
        <v>0</v>
      </c>
      <c r="M16" s="35">
        <f t="shared" si="7"/>
        <v>0</v>
      </c>
    </row>
    <row r="17" spans="1:14" ht="16" thickTop="1" x14ac:dyDescent="0.35">
      <c r="A17" s="8"/>
      <c r="B17" s="8"/>
      <c r="C17" s="8"/>
      <c r="D17" s="4"/>
      <c r="E17" s="15"/>
      <c r="F17" s="16"/>
      <c r="G17" s="17"/>
      <c r="H17" s="18"/>
      <c r="I17" s="18"/>
      <c r="J17" s="19"/>
      <c r="K17" s="19"/>
      <c r="L17" s="19"/>
      <c r="M17" s="20"/>
    </row>
    <row r="18" spans="1:14" x14ac:dyDescent="0.25">
      <c r="B18" s="21"/>
      <c r="C18" s="38"/>
      <c r="D18" s="21"/>
      <c r="E18" s="21"/>
      <c r="F18" s="21"/>
      <c r="G18" s="21"/>
      <c r="H18" s="21"/>
      <c r="I18" s="21"/>
      <c r="J18" s="21"/>
      <c r="K18" s="38"/>
      <c r="L18" s="21"/>
      <c r="M18" s="21"/>
    </row>
    <row r="19" spans="1:14" x14ac:dyDescent="0.25">
      <c r="A19" t="s">
        <v>7</v>
      </c>
      <c r="E19" s="3"/>
    </row>
    <row r="20" spans="1:14" x14ac:dyDescent="0.25">
      <c r="E20" s="3"/>
    </row>
    <row r="21" spans="1:14" x14ac:dyDescent="0.25">
      <c r="A21" s="8" t="s">
        <v>26</v>
      </c>
      <c r="E21" s="3"/>
    </row>
    <row r="22" spans="1:14" x14ac:dyDescent="0.25">
      <c r="A22" s="8" t="s">
        <v>24</v>
      </c>
      <c r="E22" s="3"/>
    </row>
    <row r="23" spans="1:14" x14ac:dyDescent="0.25">
      <c r="B23" t="s">
        <v>25</v>
      </c>
      <c r="E23" s="3"/>
    </row>
    <row r="24" spans="1:14" x14ac:dyDescent="0.25">
      <c r="A24" t="s">
        <v>13</v>
      </c>
      <c r="E24" s="3"/>
    </row>
    <row r="25" spans="1:14" x14ac:dyDescent="0.25">
      <c r="A25" s="8" t="s">
        <v>27</v>
      </c>
      <c r="E25" s="3"/>
      <c r="N25" s="30"/>
    </row>
    <row r="27" spans="1:14" x14ac:dyDescent="0.25">
      <c r="A27" s="8" t="s">
        <v>29</v>
      </c>
    </row>
    <row r="28" spans="1:14" x14ac:dyDescent="0.25">
      <c r="J28" s="26" t="s">
        <v>8</v>
      </c>
      <c r="K28" s="26"/>
      <c r="L28" s="26"/>
      <c r="M28" s="29">
        <v>46072</v>
      </c>
    </row>
    <row r="30" spans="1:14" x14ac:dyDescent="0.25">
      <c r="A30" t="s">
        <v>22</v>
      </c>
    </row>
  </sheetData>
  <sheetProtection algorithmName="SHA-512" hashValue="QgZPHXzVzm+9RS3GC4tr3i+wbK+iuy3q+o8ruTuJLEibeED8K6VM/ssefBuoiFlJ+cndpa5IVJsZOBdeEmks0Q==" saltValue="VtKWumIduNa5eTon8puNvw==" spinCount="100000" sheet="1" selectLockedCells="1"/>
  <mergeCells count="7">
    <mergeCell ref="A1:D1"/>
    <mergeCell ref="F3:H3"/>
    <mergeCell ref="I4:M5"/>
    <mergeCell ref="D4:E5"/>
    <mergeCell ref="F4:H5"/>
    <mergeCell ref="E1:G1"/>
    <mergeCell ref="E2:G2"/>
  </mergeCells>
  <phoneticPr fontId="0" type="noConversion"/>
  <dataValidations count="2">
    <dataValidation type="list" allowBlank="1" showInputMessage="1" showErrorMessage="1" sqref="B8:B15" xr:uid="{00000000-0002-0000-0100-000000000000}">
      <formula1>$O$8</formula1>
    </dataValidation>
    <dataValidation type="list" allowBlank="1" showInputMessage="1" showErrorMessage="1" sqref="C8:C15" xr:uid="{00000000-0002-0000-0100-000001000000}">
      <formula1>$R$7:$R$14</formula1>
    </dataValidation>
  </dataValidations>
  <pageMargins left="0.39370078740157483" right="0.23" top="0.98425196850393704" bottom="0.98425196850393704" header="0.51181102362204722" footer="0.51181102362204722"/>
  <pageSetup paperSize="9" scale="94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Tabelle2!Druckbereich</vt:lpstr>
    </vt:vector>
  </TitlesOfParts>
  <Company>Tagesmütter Reutlingen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Anne.Mack</dc:creator>
  <cp:lastModifiedBy>Heider Jessica</cp:lastModifiedBy>
  <cp:lastPrinted>2019-04-11T12:33:40Z</cp:lastPrinted>
  <dcterms:created xsi:type="dcterms:W3CDTF">2009-11-09T14:40:04Z</dcterms:created>
  <dcterms:modified xsi:type="dcterms:W3CDTF">2026-02-23T15:05:42Z</dcterms:modified>
</cp:coreProperties>
</file>